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rihodi" sheetId="1" r:id="rId1"/>
    <sheet name="rashodi" sheetId="2" r:id="rId2"/>
    <sheet name="naslovna" sheetId="3" r:id="rId3"/>
  </sheets>
  <definedNames>
    <definedName name="Excel_BuiltIn_Print_Titles">#REF!</definedName>
  </definedNames>
  <calcPr fullCalcOnLoad="1"/>
</workbook>
</file>

<file path=xl/sharedStrings.xml><?xml version="1.0" encoding="utf-8"?>
<sst xmlns="http://schemas.openxmlformats.org/spreadsheetml/2006/main" count="239" uniqueCount="237">
  <si>
    <t>Институт за јавно здравље Србије</t>
  </si>
  <si>
    <t>"Др Милан Јовановић Батут"</t>
  </si>
  <si>
    <t xml:space="preserve"> </t>
  </si>
  <si>
    <t>П Р И М А Њ А</t>
  </si>
  <si>
    <t>Текући  приходи</t>
  </si>
  <si>
    <t>Донације, помоћи и трансфери</t>
  </si>
  <si>
    <t>Текуће донације</t>
  </si>
  <si>
    <t>Приходи од донација</t>
  </si>
  <si>
    <t>Други  приходи-Приходи са тржишта</t>
  </si>
  <si>
    <t>Приходи од продаја добара и услуга</t>
  </si>
  <si>
    <t>Приходи од продаје добара и услуга од стране трж. организација</t>
  </si>
  <si>
    <t>Позитивне курсне разлике</t>
  </si>
  <si>
    <t>Мешовити  и неодређени  приходи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</si>
  <si>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</si>
  <si>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</si>
  <si>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</si>
  <si>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</si>
  <si>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</si>
  <si>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Трансфери између  буџетских корисника на истом нивоу</t>
  </si>
  <si>
    <t xml:space="preserve">Партиципације </t>
  </si>
  <si>
    <t>Трансфер од РФЗО-а за вакцине</t>
  </si>
  <si>
    <t>Активности Канцеларије за контролу дувана на превенцији болести насталих као последица пушења</t>
  </si>
  <si>
    <t>Примања од продаје нефинансијске имовине</t>
  </si>
  <si>
    <t>Примања од продаје непокретности</t>
  </si>
  <si>
    <t>Примања од откупа стана у државној својини</t>
  </si>
  <si>
    <t>УКУПНА ПРИМАЊА</t>
  </si>
  <si>
    <t>И З Д А Ц И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</si>
  <si>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</si>
  <si>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</si>
  <si>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</si>
  <si>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</si>
  <si>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</si>
  <si>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</si>
  <si>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</si>
  <si>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</si>
  <si>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</si>
  <si>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</si>
  <si>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</si>
  <si>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</si>
  <si>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</si>
  <si>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</si>
  <si>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</si>
  <si>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</si>
  <si>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</si>
  <si>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</si>
  <si>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</si>
  <si>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</si>
  <si>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</si>
  <si>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</si>
  <si>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</si>
  <si>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</si>
  <si>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</si>
  <si>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</si>
  <si>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</si>
  <si>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</si>
  <si>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</si>
  <si>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</si>
  <si>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</si>
  <si>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</si>
  <si>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</si>
  <si>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</si>
  <si>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</si>
  <si>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</si>
  <si>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</si>
  <si>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</si>
  <si>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</si>
  <si>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</si>
  <si>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</si>
  <si>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</si>
  <si>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</si>
  <si>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</si>
  <si>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</si>
  <si>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</si>
  <si>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</si>
  <si>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</si>
  <si>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</si>
  <si>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</si>
  <si>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</si>
  <si>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</si>
  <si>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</si>
  <si>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 у земљи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</si>
  <si>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</si>
  <si>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</si>
  <si>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</si>
  <si>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</si>
  <si>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</si>
  <si>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</si>
  <si>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</si>
  <si>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</si>
  <si>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</si>
  <si>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</si>
  <si>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</si>
  <si>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</si>
  <si>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</si>
  <si>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</si>
  <si>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</si>
  <si>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Чланарине</t>
  </si>
  <si>
    <t>Услуге штампања образаца, извештаја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</si>
  <si>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</si>
  <si>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</si>
  <si>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</si>
  <si>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</si>
  <si>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</si>
  <si>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</si>
  <si>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</si>
  <si>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</si>
  <si>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</si>
  <si>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Остале  опште  услуге -технички прегледи</t>
  </si>
  <si>
    <t>Остале  услуге – обезбеђење</t>
  </si>
  <si>
    <t>Остале услуге - 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</si>
  <si>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</si>
  <si>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</si>
  <si>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</si>
  <si>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</si>
  <si>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Трошкови специјализованих услуга по пројектима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</si>
  <si>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</si>
  <si>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</si>
  <si>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</si>
  <si>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</si>
  <si>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</si>
  <si>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</si>
  <si>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</si>
  <si>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</si>
  <si>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</si>
  <si>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</si>
  <si>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</si>
  <si>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</si>
  <si>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</si>
  <si>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</si>
  <si>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</si>
  <si>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</si>
  <si>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</si>
  <si>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</si>
  <si>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</si>
  <si>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</si>
  <si>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</si>
  <si>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</si>
  <si>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</si>
  <si>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</si>
  <si>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</si>
  <si>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</si>
  <si>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</si>
  <si>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</si>
  <si>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</si>
  <si>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</si>
  <si>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</si>
  <si>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</si>
  <si>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</si>
  <si>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</si>
  <si>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</t>
  </si>
  <si>
    <t>Материјал за имунизацију за централизовано снабдевање-РФЗО</t>
  </si>
  <si>
    <t>Лекови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</si>
  <si>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</si>
  <si>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</si>
  <si>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</si>
  <si>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</si>
  <si>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</si>
  <si>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</si>
  <si>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</si>
  <si>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 xml:space="preserve">Потрошни материјал (кесе за усисивач, сијалице, утичнице, кабл. тракасте завесе, венецијанери и друго) </t>
  </si>
  <si>
    <t xml:space="preserve">Резервни делови </t>
  </si>
  <si>
    <t>Алат и  инвентар</t>
  </si>
  <si>
    <t>Со за путеве</t>
  </si>
  <si>
    <t>Материјали за редовно одржавање зграде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</si>
  <si>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</si>
  <si>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</si>
  <si>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</si>
  <si>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</si>
  <si>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</si>
  <si>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</si>
  <si>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</si>
  <si>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</si>
  <si>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</si>
  <si>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</si>
  <si>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</si>
  <si>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</si>
  <si>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</si>
  <si>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</si>
  <si>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</si>
  <si>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Исплате по решењима државних органа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</si>
  <si>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</si>
  <si>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</si>
  <si>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</si>
  <si>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</si>
  <si>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</si>
  <si>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</si>
  <si>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</si>
  <si>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</si>
  <si>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</si>
  <si>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</si>
  <si>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</si>
  <si>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</si>
  <si>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</si>
  <si>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</si>
  <si>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јавну безбедност - противпожарна опрема</t>
  </si>
  <si>
    <t>УКУПНИ ИЗДАЦИ</t>
  </si>
  <si>
    <t>Сопствени приходи из претходне године</t>
  </si>
  <si>
    <t xml:space="preserve">Приходи са благајне </t>
  </si>
  <si>
    <t>Приход од тестирања на SARS-CoV-2 комерцијално</t>
  </si>
  <si>
    <t>Репрезентација-бифе</t>
  </si>
  <si>
    <t>Текуће поправке и одржавање опреме за домаћинство и угоститељ.</t>
  </si>
  <si>
    <t>Остали административни материјал  (санитарне књи., печати, књиге за пацијенте, табулир са логом , картони за пацијенте , образци...)</t>
  </si>
  <si>
    <t>Медицински  потрошни  материјал (шприцеви, игле, ланцете)</t>
  </si>
  <si>
    <t xml:space="preserve">Материјал за потребе бифеа (храна, кетеринг ... ) </t>
  </si>
  <si>
    <t>Материјал за потребе бифеа (сокови, вода, шећер, кафа, чајеви...)</t>
  </si>
  <si>
    <t>Трошкови ситног инвентара</t>
  </si>
  <si>
    <t>Остали материјал за посебне намене (технички гасови, бутан гас...)</t>
  </si>
  <si>
    <t>Новчане  казне  и  пенали  по  реш,  судова  и  судсих тела</t>
  </si>
  <si>
    <t>Текуће поправке и одржавање медицинске и лаборатор. опреме</t>
  </si>
  <si>
    <t>Приходи од имовине</t>
  </si>
  <si>
    <t>Приходи од имовине која припада имаоцима полиса осигурања</t>
  </si>
  <si>
    <t>Добровољни трансфери од физичких и правних лица</t>
  </si>
  <si>
    <t>Донације - текући добровољни трансф. од физ. и правних лица</t>
  </si>
  <si>
    <t>Пренета средства из претходне године</t>
  </si>
  <si>
    <t>Трансфери  између  буџетских  корисхика на истом нивоу - Приходи од РФЗО-а</t>
  </si>
  <si>
    <t>Трансфери  између  буџетских  корисника на истом нивоу - Приходи од РФЗО-а</t>
  </si>
  <si>
    <t>Приходи  из  Буџета - Приходи од Министарства здравља</t>
  </si>
  <si>
    <t>Приходи  из  Буџета - општи интерес</t>
  </si>
  <si>
    <t>Приход од пројекта - HPV</t>
  </si>
  <si>
    <t>Приходи из Буџета - Ванредни стручни надзор и стручне комисије</t>
  </si>
  <si>
    <t>Закуп осталог простора</t>
  </si>
  <si>
    <t>Порези, обавезе, таксе и казне наметнуте од јед. нивоа власти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</si>
  <si>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стерилизацију, индикатори, брисеви, дрвени штапићи, четке за прање лаб.посуђа и друго</t>
  </si>
  <si>
    <t>Трошк. спец. услуга за тестирања на лични захтев грађана на SARS CoV-2</t>
  </si>
  <si>
    <t>ХТЗ опрема - (рукавице, маске, каљаче и др)</t>
  </si>
  <si>
    <t>Уградна опрема</t>
  </si>
  <si>
    <t>Радови на комуникационим инсталацијама и опреми за централно снабдевање специјалним гасовима</t>
  </si>
  <si>
    <t>ЗА 2023. ГОДИНУ</t>
  </si>
  <si>
    <t>Текуће поп. и  одрж. мерних и  контролних инструм.(баждар. и еталонир.)</t>
  </si>
  <si>
    <t>Усл. штампања припрема (постера,плаката, агенди,лифлета,промот. матер)</t>
  </si>
  <si>
    <r>
      <t xml:space="preserve">Остали матер.за потребе бифеа </t>
    </r>
    <r>
      <rPr>
        <sz val="12.5"/>
        <color indexed="8"/>
        <rFont val="Arial"/>
        <family val="2"/>
      </rPr>
      <t>(шоље,чаше, тањири,тацне, прибор и др</t>
    </r>
    <r>
      <rPr>
        <sz val="12.5"/>
        <rFont val="Arial"/>
        <family val="2"/>
      </rPr>
      <t>)</t>
    </r>
  </si>
  <si>
    <t xml:space="preserve">                                                                                                  Јануар, 2023</t>
  </si>
  <si>
    <t>Финансијски план за 2023. годину у хиљадама дин.</t>
  </si>
  <si>
    <t>ФИНАНСИЈСКИ ПЛАН</t>
  </si>
  <si>
    <t xml:space="preserve">                                                                                   Председник</t>
  </si>
  <si>
    <t xml:space="preserve">                                                                                   Управног одбора</t>
  </si>
  <si>
    <t xml:space="preserve">                                                                                 Прим. др sc. мед. Небојша Милетић</t>
  </si>
</sst>
</file>

<file path=xl/styles.xml><?xml version="1.0" encoding="utf-8"?>
<styleSheet xmlns="http://schemas.openxmlformats.org/spreadsheetml/2006/main">
  <numFmts count="43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[$$-409]#,##0.00;[Red]\-[$$-409]#,##0.00"/>
    <numFmt numFmtId="189" formatCode="[$-409]#,##0"/>
    <numFmt numFmtId="190" formatCode="#,##0&quot;       &quot;"/>
    <numFmt numFmtId="191" formatCode="[$-409]#,##0.00"/>
    <numFmt numFmtId="192" formatCode="#,##0.00000000"/>
    <numFmt numFmtId="193" formatCode="#,##0\ _D_i_n_.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"/>
  </numFmts>
  <fonts count="56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2.5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88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7" fillId="34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/>
    </xf>
    <xf numFmtId="0" fontId="6" fillId="34" borderId="12" xfId="0" applyFont="1" applyFill="1" applyBorder="1" applyAlignment="1">
      <alignment wrapText="1"/>
    </xf>
    <xf numFmtId="193" fontId="10" fillId="34" borderId="15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wrapText="1"/>
    </xf>
    <xf numFmtId="0" fontId="14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4" fillId="33" borderId="11" xfId="0" applyFont="1" applyFill="1" applyBorder="1" applyAlignment="1">
      <alignment wrapText="1" shrinkToFit="1"/>
    </xf>
    <xf numFmtId="0" fontId="14" fillId="33" borderId="11" xfId="0" applyFont="1" applyFill="1" applyBorder="1" applyAlignment="1">
      <alignment vertical="distributed" wrapText="1"/>
    </xf>
    <xf numFmtId="0" fontId="13" fillId="33" borderId="11" xfId="0" applyFont="1" applyFill="1" applyBorder="1" applyAlignment="1">
      <alignment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7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3" fontId="16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7" fillId="34" borderId="20" xfId="0" applyFont="1" applyFill="1" applyBorder="1" applyAlignment="1">
      <alignment horizontal="center" wrapText="1"/>
    </xf>
    <xf numFmtId="3" fontId="9" fillId="35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horizontal="right" wrapText="1"/>
    </xf>
    <xf numFmtId="3" fontId="7" fillId="0" borderId="27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13" fillId="0" borderId="23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14" fillId="33" borderId="14" xfId="0" applyFont="1" applyFill="1" applyBorder="1" applyAlignment="1">
      <alignment vertical="top" wrapText="1"/>
    </xf>
    <xf numFmtId="0" fontId="14" fillId="33" borderId="28" xfId="0" applyFont="1" applyFill="1" applyBorder="1" applyAlignment="1">
      <alignment wrapText="1"/>
    </xf>
    <xf numFmtId="3" fontId="14" fillId="0" borderId="24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vertical="top" wrapText="1"/>
    </xf>
    <xf numFmtId="3" fontId="9" fillId="0" borderId="29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4">
      <selection activeCell="A1" sqref="A1"/>
    </sheetView>
  </sheetViews>
  <sheetFormatPr defaultColWidth="9.00390625" defaultRowHeight="12.75" customHeight="1"/>
  <cols>
    <col min="1" max="1" width="14.00390625" style="22" bestFit="1" customWidth="1"/>
    <col min="2" max="2" width="83.140625" style="22" customWidth="1"/>
    <col min="3" max="3" width="17.421875" style="13" customWidth="1"/>
  </cols>
  <sheetData>
    <row r="1" spans="1:3" ht="69" customHeight="1" thickBot="1">
      <c r="A1" s="23" t="s">
        <v>2</v>
      </c>
      <c r="B1" s="56" t="s">
        <v>3</v>
      </c>
      <c r="C1" s="57" t="s">
        <v>232</v>
      </c>
    </row>
    <row r="2" spans="1:3" s="6" customFormat="1" ht="18" customHeight="1">
      <c r="A2" s="24">
        <v>7</v>
      </c>
      <c r="B2" s="46" t="s">
        <v>4</v>
      </c>
      <c r="C2" s="58">
        <f>C3+C6+C24+C29</f>
        <v>3817286</v>
      </c>
    </row>
    <row r="3" spans="1:3" s="6" customFormat="1" ht="18" customHeight="1">
      <c r="A3" s="21">
        <v>73</v>
      </c>
      <c r="B3" s="47" t="s">
        <v>5</v>
      </c>
      <c r="C3" s="59">
        <f>C4</f>
        <v>34000</v>
      </c>
    </row>
    <row r="4" spans="1:3" ht="18" customHeight="1">
      <c r="A4" s="21">
        <v>732</v>
      </c>
      <c r="B4" s="47" t="s">
        <v>6</v>
      </c>
      <c r="C4" s="59">
        <f>C5</f>
        <v>34000</v>
      </c>
    </row>
    <row r="5" spans="1:3" ht="18" customHeight="1">
      <c r="A5" s="25">
        <v>732121</v>
      </c>
      <c r="B5" s="48" t="s">
        <v>7</v>
      </c>
      <c r="C5" s="60">
        <v>34000</v>
      </c>
    </row>
    <row r="6" spans="1:4" s="6" customFormat="1" ht="18" customHeight="1">
      <c r="A6" s="21">
        <v>74</v>
      </c>
      <c r="B6" s="47" t="s">
        <v>8</v>
      </c>
      <c r="C6" s="59">
        <f>C7+C9+C15+C17</f>
        <v>407351</v>
      </c>
      <c r="D6" s="55"/>
    </row>
    <row r="7" spans="1:3" s="6" customFormat="1" ht="18" customHeight="1">
      <c r="A7" s="21">
        <v>741</v>
      </c>
      <c r="B7" s="47" t="s">
        <v>209</v>
      </c>
      <c r="C7" s="59">
        <v>1000</v>
      </c>
    </row>
    <row r="8" spans="1:3" ht="20.25" customHeight="1">
      <c r="A8" s="25">
        <v>741411</v>
      </c>
      <c r="B8" s="49" t="s">
        <v>210</v>
      </c>
      <c r="C8" s="60">
        <v>1000</v>
      </c>
    </row>
    <row r="9" spans="1:3" ht="18" customHeight="1">
      <c r="A9" s="21">
        <v>742</v>
      </c>
      <c r="B9" s="47" t="s">
        <v>9</v>
      </c>
      <c r="C9" s="59">
        <f>C10+C11+C12+C13+C14+C23</f>
        <v>333065</v>
      </c>
    </row>
    <row r="10" spans="1:4" ht="18" customHeight="1">
      <c r="A10" s="25">
        <v>742121</v>
      </c>
      <c r="B10" s="49" t="s">
        <v>10</v>
      </c>
      <c r="C10" s="60">
        <v>63948</v>
      </c>
      <c r="D10" s="54"/>
    </row>
    <row r="11" spans="1:3" ht="18" customHeight="1">
      <c r="A11" s="25"/>
      <c r="B11" s="49" t="s">
        <v>196</v>
      </c>
      <c r="C11" s="60">
        <v>25000</v>
      </c>
    </row>
    <row r="12" spans="1:3" ht="18.75" customHeight="1">
      <c r="A12" s="25">
        <v>7421210</v>
      </c>
      <c r="B12" s="49" t="s">
        <v>197</v>
      </c>
      <c r="C12" s="60">
        <v>45000</v>
      </c>
    </row>
    <row r="13" spans="1:3" s="6" customFormat="1" ht="18" customHeight="1">
      <c r="A13" s="25">
        <v>7421214</v>
      </c>
      <c r="B13" s="49" t="s">
        <v>198</v>
      </c>
      <c r="C13" s="60">
        <v>29107</v>
      </c>
    </row>
    <row r="14" spans="1:3" ht="18" customHeight="1">
      <c r="A14" s="25">
        <v>742322</v>
      </c>
      <c r="B14" s="49" t="s">
        <v>11</v>
      </c>
      <c r="C14" s="60">
        <v>10</v>
      </c>
    </row>
    <row r="15" spans="1:3" ht="18" customHeight="1">
      <c r="A15" s="21">
        <v>744</v>
      </c>
      <c r="B15" s="47" t="s">
        <v>211</v>
      </c>
      <c r="C15" s="59">
        <v>10000</v>
      </c>
    </row>
    <row r="16" spans="1:3" ht="18" customHeight="1">
      <c r="A16" s="25">
        <v>744121</v>
      </c>
      <c r="B16" s="49" t="s">
        <v>212</v>
      </c>
      <c r="C16" s="60">
        <v>10000</v>
      </c>
    </row>
    <row r="17" spans="1:3" ht="18" customHeight="1">
      <c r="A17" s="21">
        <v>745</v>
      </c>
      <c r="B17" s="47" t="s">
        <v>12</v>
      </c>
      <c r="C17" s="59">
        <v>63286</v>
      </c>
    </row>
    <row r="18" spans="1:3" ht="18" customHeight="1">
      <c r="A18" s="10">
        <v>7451111</v>
      </c>
      <c r="B18" s="48" t="s">
        <v>13</v>
      </c>
      <c r="C18" s="60">
        <v>62930</v>
      </c>
    </row>
    <row r="19" spans="1:3" s="6" customFormat="1" ht="18" customHeight="1">
      <c r="A19" s="25">
        <v>74512118</v>
      </c>
      <c r="B19" s="49" t="s">
        <v>14</v>
      </c>
      <c r="C19" s="60">
        <v>25</v>
      </c>
    </row>
    <row r="20" spans="1:3" s="6" customFormat="1" ht="18" customHeight="1">
      <c r="A20" s="25">
        <v>7451212</v>
      </c>
      <c r="B20" s="49" t="s">
        <v>15</v>
      </c>
      <c r="C20" s="60">
        <v>300</v>
      </c>
    </row>
    <row r="21" spans="1:3" ht="18" customHeight="1">
      <c r="A21" s="25">
        <v>7451214</v>
      </c>
      <c r="B21" s="49" t="s">
        <v>16</v>
      </c>
      <c r="C21" s="60">
        <v>1</v>
      </c>
    </row>
    <row r="22" spans="1:3" ht="21.75" customHeight="1">
      <c r="A22" s="25">
        <v>7451216</v>
      </c>
      <c r="B22" s="49" t="s">
        <v>17</v>
      </c>
      <c r="C22" s="60">
        <v>30</v>
      </c>
    </row>
    <row r="23" spans="1:3" ht="18" customHeight="1">
      <c r="A23" s="25"/>
      <c r="B23" s="49" t="s">
        <v>213</v>
      </c>
      <c r="C23" s="60">
        <v>170000</v>
      </c>
    </row>
    <row r="24" spans="1:3" s="6" customFormat="1" ht="36" customHeight="1">
      <c r="A24" s="21">
        <v>78</v>
      </c>
      <c r="B24" s="47" t="s">
        <v>214</v>
      </c>
      <c r="C24" s="59">
        <f>C25</f>
        <v>2936343</v>
      </c>
    </row>
    <row r="25" spans="1:3" s="6" customFormat="1" ht="33" customHeight="1">
      <c r="A25" s="21">
        <v>781</v>
      </c>
      <c r="B25" s="50" t="s">
        <v>215</v>
      </c>
      <c r="C25" s="59">
        <f>C26+C27+C28</f>
        <v>2936343</v>
      </c>
    </row>
    <row r="26" spans="1:3" ht="18" customHeight="1">
      <c r="A26" s="25">
        <v>781111</v>
      </c>
      <c r="B26" s="49" t="s">
        <v>18</v>
      </c>
      <c r="C26" s="60">
        <v>307978</v>
      </c>
    </row>
    <row r="27" spans="1:3" ht="18" customHeight="1">
      <c r="A27" s="25">
        <v>7811111</v>
      </c>
      <c r="B27" s="49" t="s">
        <v>19</v>
      </c>
      <c r="C27" s="60">
        <v>282</v>
      </c>
    </row>
    <row r="28" spans="1:3" ht="18" customHeight="1">
      <c r="A28" s="25">
        <v>781112</v>
      </c>
      <c r="B28" s="49" t="s">
        <v>20</v>
      </c>
      <c r="C28" s="60">
        <v>2628083</v>
      </c>
    </row>
    <row r="29" spans="1:3" s="6" customFormat="1" ht="21" customHeight="1">
      <c r="A29" s="21">
        <v>79</v>
      </c>
      <c r="B29" s="47" t="s">
        <v>216</v>
      </c>
      <c r="C29" s="59">
        <f>C30</f>
        <v>439592</v>
      </c>
    </row>
    <row r="30" spans="1:3" s="6" customFormat="1" ht="18" customHeight="1">
      <c r="A30" s="21">
        <v>791</v>
      </c>
      <c r="B30" s="50" t="s">
        <v>216</v>
      </c>
      <c r="C30" s="59">
        <f>C31+C32+C33+C34</f>
        <v>439592</v>
      </c>
    </row>
    <row r="31" spans="1:3" ht="18" customHeight="1">
      <c r="A31" s="25">
        <v>791111</v>
      </c>
      <c r="B31" s="49" t="s">
        <v>217</v>
      </c>
      <c r="C31" s="60">
        <v>431092</v>
      </c>
    </row>
    <row r="32" spans="1:3" ht="36" customHeight="1">
      <c r="A32" s="25">
        <v>7911115</v>
      </c>
      <c r="B32" s="49" t="s">
        <v>21</v>
      </c>
      <c r="C32" s="60">
        <v>1000</v>
      </c>
    </row>
    <row r="33" spans="1:3" ht="21" customHeight="1">
      <c r="A33" s="25">
        <v>7911116</v>
      </c>
      <c r="B33" s="49" t="s">
        <v>218</v>
      </c>
      <c r="C33" s="60">
        <v>1500</v>
      </c>
    </row>
    <row r="34" spans="1:3" ht="18" customHeight="1">
      <c r="A34" s="25">
        <v>79111132</v>
      </c>
      <c r="B34" s="49" t="s">
        <v>219</v>
      </c>
      <c r="C34" s="60">
        <v>6000</v>
      </c>
    </row>
    <row r="35" spans="1:3" s="6" customFormat="1" ht="21" customHeight="1">
      <c r="A35" s="21">
        <v>8</v>
      </c>
      <c r="B35" s="47" t="s">
        <v>22</v>
      </c>
      <c r="C35" s="59">
        <f>C36</f>
        <v>250</v>
      </c>
    </row>
    <row r="36" spans="1:3" s="6" customFormat="1" ht="18" customHeight="1">
      <c r="A36" s="21">
        <v>811</v>
      </c>
      <c r="B36" s="47" t="s">
        <v>23</v>
      </c>
      <c r="C36" s="59">
        <f>C37</f>
        <v>250</v>
      </c>
    </row>
    <row r="37" spans="1:3" ht="18" customHeight="1">
      <c r="A37" s="25">
        <v>811122</v>
      </c>
      <c r="B37" s="49" t="s">
        <v>24</v>
      </c>
      <c r="C37" s="60">
        <v>250</v>
      </c>
    </row>
    <row r="38" spans="1:4" ht="18" customHeight="1" thickBot="1">
      <c r="A38" s="26"/>
      <c r="B38" s="51" t="s">
        <v>25</v>
      </c>
      <c r="C38" s="61">
        <f>C2+C35</f>
        <v>3817536</v>
      </c>
      <c r="D38" s="54"/>
    </row>
    <row r="39" ht="18.75" customHeight="1"/>
  </sheetData>
  <sheetProtection selectLockedCells="1" selectUnlockedCells="1"/>
  <printOptions/>
  <pageMargins left="0.7874015748031497" right="0.7874015748031497" top="0.4330708661417323" bottom="0.2362204724409449" header="0.7874015748031497" footer="0.7874015748031497"/>
  <pageSetup fitToHeight="0" fitToWidth="1" horizontalDpi="600" verticalDpi="600" orientation="portrait" pageOrder="overThenDown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6"/>
  <sheetViews>
    <sheetView zoomScalePageLayoutView="0" workbookViewId="0" topLeftCell="A174">
      <selection activeCell="G199" sqref="G199"/>
    </sheetView>
  </sheetViews>
  <sheetFormatPr defaultColWidth="9.140625" defaultRowHeight="12.75"/>
  <cols>
    <col min="1" max="1" width="15.8515625" style="14" customWidth="1"/>
    <col min="2" max="2" width="87.7109375" style="14" customWidth="1"/>
    <col min="3" max="3" width="19.8515625" style="13" customWidth="1"/>
  </cols>
  <sheetData>
    <row r="1" spans="1:3" ht="54" customHeight="1" thickBot="1">
      <c r="A1" s="27"/>
      <c r="B1" s="28" t="s">
        <v>26</v>
      </c>
      <c r="C1" s="74" t="s">
        <v>232</v>
      </c>
    </row>
    <row r="2" spans="1:3" ht="17.25" customHeight="1">
      <c r="A2" s="29">
        <v>4</v>
      </c>
      <c r="B2" s="30" t="s">
        <v>27</v>
      </c>
      <c r="C2" s="65">
        <f>C3+C29+C156+C160+C163</f>
        <v>3805824</v>
      </c>
    </row>
    <row r="3" spans="1:3" ht="16.5">
      <c r="A3" s="31">
        <v>41</v>
      </c>
      <c r="B3" s="32" t="s">
        <v>28</v>
      </c>
      <c r="C3" s="66">
        <f>C4+C14+C18+C24+C26</f>
        <v>831250</v>
      </c>
    </row>
    <row r="4" spans="1:3" ht="16.5">
      <c r="A4" s="31">
        <v>411</v>
      </c>
      <c r="B4" s="32" t="s">
        <v>29</v>
      </c>
      <c r="C4" s="66">
        <f>SUM(C5:C13)</f>
        <v>696830</v>
      </c>
    </row>
    <row r="5" spans="1:3" ht="16.5">
      <c r="A5" s="33">
        <v>411111</v>
      </c>
      <c r="B5" s="34" t="s">
        <v>30</v>
      </c>
      <c r="C5" s="67">
        <v>399315</v>
      </c>
    </row>
    <row r="6" spans="1:3" ht="16.5">
      <c r="A6" s="33">
        <v>411112</v>
      </c>
      <c r="B6" s="34" t="s">
        <v>31</v>
      </c>
      <c r="C6" s="67">
        <v>44603</v>
      </c>
    </row>
    <row r="7" spans="1:3" ht="16.5">
      <c r="A7" s="33">
        <v>411113</v>
      </c>
      <c r="B7" s="34" t="s">
        <v>32</v>
      </c>
      <c r="C7" s="67">
        <v>13744</v>
      </c>
    </row>
    <row r="8" spans="1:3" ht="16.5">
      <c r="A8" s="33">
        <v>411115</v>
      </c>
      <c r="B8" s="34" t="s">
        <v>33</v>
      </c>
      <c r="C8" s="67">
        <v>29688</v>
      </c>
    </row>
    <row r="9" spans="1:3" ht="16.5">
      <c r="A9" s="33">
        <v>411117</v>
      </c>
      <c r="B9" s="34" t="s">
        <v>34</v>
      </c>
      <c r="C9" s="67">
        <v>14741</v>
      </c>
    </row>
    <row r="10" spans="1:3" ht="16.5">
      <c r="A10" s="33">
        <v>411118</v>
      </c>
      <c r="B10" s="34" t="s">
        <v>35</v>
      </c>
      <c r="C10" s="67">
        <v>80049</v>
      </c>
    </row>
    <row r="11" spans="1:3" ht="16.5">
      <c r="A11" s="33">
        <v>411119</v>
      </c>
      <c r="B11" s="34" t="s">
        <v>36</v>
      </c>
      <c r="C11" s="67">
        <v>65087</v>
      </c>
    </row>
    <row r="12" spans="1:3" ht="16.5">
      <c r="A12" s="33">
        <v>411131</v>
      </c>
      <c r="B12" s="34" t="s">
        <v>37</v>
      </c>
      <c r="C12" s="67">
        <v>43808</v>
      </c>
    </row>
    <row r="13" spans="1:3" ht="16.5">
      <c r="A13" s="33">
        <v>411141</v>
      </c>
      <c r="B13" s="34" t="s">
        <v>38</v>
      </c>
      <c r="C13" s="67">
        <v>5795</v>
      </c>
    </row>
    <row r="14" spans="1:3" ht="16.5">
      <c r="A14" s="31">
        <v>412</v>
      </c>
      <c r="B14" s="32" t="s">
        <v>39</v>
      </c>
      <c r="C14" s="66">
        <f>C15+C16</f>
        <v>99847</v>
      </c>
    </row>
    <row r="15" spans="1:3" ht="16.5">
      <c r="A15" s="33">
        <v>412111</v>
      </c>
      <c r="B15" s="34" t="s">
        <v>40</v>
      </c>
      <c r="C15" s="67">
        <v>69367</v>
      </c>
    </row>
    <row r="16" spans="1:3" ht="16.5">
      <c r="A16" s="33">
        <v>412211</v>
      </c>
      <c r="B16" s="34" t="s">
        <v>41</v>
      </c>
      <c r="C16" s="67">
        <v>30480</v>
      </c>
    </row>
    <row r="17" spans="1:3" ht="16.5">
      <c r="A17" s="33">
        <v>412311</v>
      </c>
      <c r="B17" s="34" t="s">
        <v>42</v>
      </c>
      <c r="C17" s="67">
        <v>0</v>
      </c>
    </row>
    <row r="18" spans="1:3" ht="16.5">
      <c r="A18" s="31">
        <v>414</v>
      </c>
      <c r="B18" s="32" t="s">
        <v>43</v>
      </c>
      <c r="C18" s="66">
        <v>11100</v>
      </c>
    </row>
    <row r="19" spans="1:3" ht="16.5">
      <c r="A19" s="33">
        <v>414111</v>
      </c>
      <c r="B19" s="34" t="s">
        <v>44</v>
      </c>
      <c r="C19" s="67">
        <v>0</v>
      </c>
    </row>
    <row r="20" spans="1:3" ht="16.5">
      <c r="A20" s="33">
        <v>414121</v>
      </c>
      <c r="B20" s="34" t="s">
        <v>45</v>
      </c>
      <c r="C20" s="67">
        <v>0</v>
      </c>
    </row>
    <row r="21" spans="1:3" ht="16.5">
      <c r="A21" s="33">
        <v>414311</v>
      </c>
      <c r="B21" s="34" t="s">
        <v>46</v>
      </c>
      <c r="C21" s="67">
        <v>6000</v>
      </c>
    </row>
    <row r="22" spans="1:3" ht="16.5">
      <c r="A22" s="33">
        <v>414411</v>
      </c>
      <c r="B22" s="34" t="s">
        <v>47</v>
      </c>
      <c r="C22" s="67">
        <v>4800</v>
      </c>
    </row>
    <row r="23" spans="1:3" ht="16.5">
      <c r="A23" s="33">
        <v>414314</v>
      </c>
      <c r="B23" s="34" t="s">
        <v>48</v>
      </c>
      <c r="C23" s="67">
        <v>300</v>
      </c>
    </row>
    <row r="24" spans="1:3" ht="16.5">
      <c r="A24" s="31">
        <v>415</v>
      </c>
      <c r="B24" s="32" t="s">
        <v>49</v>
      </c>
      <c r="C24" s="66">
        <v>10139</v>
      </c>
    </row>
    <row r="25" spans="1:3" ht="16.5">
      <c r="A25" s="33">
        <v>415112</v>
      </c>
      <c r="B25" s="34" t="s">
        <v>50</v>
      </c>
      <c r="C25" s="67">
        <v>10139</v>
      </c>
    </row>
    <row r="26" spans="1:3" ht="16.5">
      <c r="A26" s="31">
        <v>416</v>
      </c>
      <c r="B26" s="32" t="s">
        <v>51</v>
      </c>
      <c r="C26" s="66">
        <f>C27+C28</f>
        <v>13334</v>
      </c>
    </row>
    <row r="27" spans="1:3" ht="16.5">
      <c r="A27" s="33">
        <v>416111</v>
      </c>
      <c r="B27" s="34" t="s">
        <v>52</v>
      </c>
      <c r="C27" s="67">
        <v>10304</v>
      </c>
    </row>
    <row r="28" spans="1:3" ht="16.5">
      <c r="A28" s="33">
        <v>416131</v>
      </c>
      <c r="B28" s="34" t="s">
        <v>53</v>
      </c>
      <c r="C28" s="67">
        <v>3030</v>
      </c>
    </row>
    <row r="29" spans="1:3" ht="16.5">
      <c r="A29" s="31">
        <v>42</v>
      </c>
      <c r="B29" s="32" t="s">
        <v>54</v>
      </c>
      <c r="C29" s="66">
        <f>C30+C53+C62+C88+C94+C115</f>
        <v>2969474</v>
      </c>
    </row>
    <row r="30" spans="1:3" ht="16.5">
      <c r="A30" s="31">
        <v>421</v>
      </c>
      <c r="B30" s="32" t="s">
        <v>55</v>
      </c>
      <c r="C30" s="66">
        <f>SUM(C31:C52)</f>
        <v>59268</v>
      </c>
    </row>
    <row r="31" spans="1:3" ht="16.5">
      <c r="A31" s="33">
        <v>421111</v>
      </c>
      <c r="B31" s="34" t="s">
        <v>56</v>
      </c>
      <c r="C31" s="67">
        <v>1800</v>
      </c>
    </row>
    <row r="32" spans="1:3" ht="16.5">
      <c r="A32" s="33">
        <v>421112</v>
      </c>
      <c r="B32" s="34" t="s">
        <v>57</v>
      </c>
      <c r="C32" s="67">
        <v>50</v>
      </c>
    </row>
    <row r="33" spans="1:3" ht="16.5">
      <c r="A33" s="33">
        <v>421121</v>
      </c>
      <c r="B33" s="34" t="s">
        <v>58</v>
      </c>
      <c r="C33" s="67">
        <v>20</v>
      </c>
    </row>
    <row r="34" spans="1:3" ht="16.5">
      <c r="A34" s="33">
        <v>421211</v>
      </c>
      <c r="B34" s="34" t="s">
        <v>59</v>
      </c>
      <c r="C34" s="67">
        <v>14850</v>
      </c>
    </row>
    <row r="35" spans="1:3" ht="16.5">
      <c r="A35" s="33">
        <v>421225</v>
      </c>
      <c r="B35" s="34" t="s">
        <v>60</v>
      </c>
      <c r="C35" s="67">
        <v>27150</v>
      </c>
    </row>
    <row r="36" spans="1:3" ht="16.5">
      <c r="A36" s="33">
        <v>421311</v>
      </c>
      <c r="B36" s="34" t="s">
        <v>61</v>
      </c>
      <c r="C36" s="67">
        <v>1950</v>
      </c>
    </row>
    <row r="37" spans="1:3" ht="16.5">
      <c r="A37" s="33">
        <v>421321</v>
      </c>
      <c r="B37" s="34" t="s">
        <v>62</v>
      </c>
      <c r="C37" s="67">
        <v>360</v>
      </c>
    </row>
    <row r="38" spans="1:3" ht="16.5">
      <c r="A38" s="33">
        <v>421324</v>
      </c>
      <c r="B38" s="34" t="s">
        <v>63</v>
      </c>
      <c r="C38" s="67">
        <v>948</v>
      </c>
    </row>
    <row r="39" spans="1:3" ht="16.5">
      <c r="A39" s="33">
        <v>421325</v>
      </c>
      <c r="B39" s="34" t="s">
        <v>64</v>
      </c>
      <c r="C39" s="67">
        <v>1935</v>
      </c>
    </row>
    <row r="40" spans="1:3" ht="16.5">
      <c r="A40" s="33">
        <v>421391</v>
      </c>
      <c r="B40" s="34" t="s">
        <v>65</v>
      </c>
      <c r="C40" s="67">
        <v>100</v>
      </c>
    </row>
    <row r="41" spans="1:3" ht="16.5">
      <c r="A41" s="33">
        <v>421411</v>
      </c>
      <c r="B41" s="34" t="s">
        <v>66</v>
      </c>
      <c r="C41" s="67">
        <v>1560</v>
      </c>
    </row>
    <row r="42" spans="1:3" ht="16.5">
      <c r="A42" s="33">
        <v>421412</v>
      </c>
      <c r="B42" s="34" t="s">
        <v>67</v>
      </c>
      <c r="C42" s="67">
        <v>720</v>
      </c>
    </row>
    <row r="43" spans="1:3" ht="16.5">
      <c r="A43" s="33">
        <v>421414</v>
      </c>
      <c r="B43" s="34" t="s">
        <v>68</v>
      </c>
      <c r="C43" s="67">
        <v>840</v>
      </c>
    </row>
    <row r="44" spans="1:3" ht="16.5">
      <c r="A44" s="33">
        <v>4214191</v>
      </c>
      <c r="B44" s="34" t="s">
        <v>69</v>
      </c>
      <c r="C44" s="67">
        <v>840</v>
      </c>
    </row>
    <row r="45" spans="1:3" ht="16.5">
      <c r="A45" s="33">
        <v>421421</v>
      </c>
      <c r="B45" s="34" t="s">
        <v>70</v>
      </c>
      <c r="C45" s="67">
        <v>1600</v>
      </c>
    </row>
    <row r="46" spans="1:3" ht="16.5">
      <c r="A46" s="33">
        <v>421511</v>
      </c>
      <c r="B46" s="34" t="s">
        <v>71</v>
      </c>
      <c r="C46" s="67">
        <v>1500</v>
      </c>
    </row>
    <row r="47" spans="1:3" ht="16.5">
      <c r="A47" s="33">
        <v>421512</v>
      </c>
      <c r="B47" s="34" t="s">
        <v>72</v>
      </c>
      <c r="C47" s="67">
        <v>1045</v>
      </c>
    </row>
    <row r="48" spans="1:3" ht="16.5">
      <c r="A48" s="33">
        <v>421521</v>
      </c>
      <c r="B48" s="34" t="s">
        <v>73</v>
      </c>
      <c r="C48" s="67">
        <v>240</v>
      </c>
    </row>
    <row r="49" spans="1:3" ht="16.5">
      <c r="A49" s="33">
        <v>421612</v>
      </c>
      <c r="B49" s="34" t="s">
        <v>74</v>
      </c>
      <c r="C49" s="67">
        <v>180</v>
      </c>
    </row>
    <row r="50" spans="1:3" ht="16.5">
      <c r="A50" s="33">
        <v>421619</v>
      </c>
      <c r="B50" s="34" t="s">
        <v>220</v>
      </c>
      <c r="C50" s="67">
        <v>720</v>
      </c>
    </row>
    <row r="51" spans="1:3" ht="16.5">
      <c r="A51" s="33">
        <v>421625</v>
      </c>
      <c r="B51" s="34" t="s">
        <v>75</v>
      </c>
      <c r="C51" s="67">
        <v>360</v>
      </c>
    </row>
    <row r="52" spans="1:3" ht="16.5">
      <c r="A52" s="33">
        <v>4219191</v>
      </c>
      <c r="B52" s="34" t="s">
        <v>76</v>
      </c>
      <c r="C52" s="67">
        <v>500</v>
      </c>
    </row>
    <row r="53" spans="1:3" ht="16.5">
      <c r="A53" s="31">
        <v>422</v>
      </c>
      <c r="B53" s="32" t="s">
        <v>77</v>
      </c>
      <c r="C53" s="66">
        <f>SUM(C54:C61)</f>
        <v>9500</v>
      </c>
    </row>
    <row r="54" spans="1:3" ht="16.5">
      <c r="A54" s="35">
        <v>422111</v>
      </c>
      <c r="B54" s="36" t="s">
        <v>78</v>
      </c>
      <c r="C54" s="67">
        <v>1500</v>
      </c>
    </row>
    <row r="55" spans="1:3" ht="16.5">
      <c r="A55" s="35">
        <v>422121</v>
      </c>
      <c r="B55" s="36" t="s">
        <v>79</v>
      </c>
      <c r="C55" s="67">
        <v>600</v>
      </c>
    </row>
    <row r="56" spans="1:3" ht="16.5">
      <c r="A56" s="35">
        <v>422131</v>
      </c>
      <c r="B56" s="36" t="s">
        <v>80</v>
      </c>
      <c r="C56" s="67">
        <v>950</v>
      </c>
    </row>
    <row r="57" spans="1:3" ht="16.5">
      <c r="A57" s="35">
        <v>422199</v>
      </c>
      <c r="B57" s="36" t="s">
        <v>81</v>
      </c>
      <c r="C57" s="67">
        <v>500</v>
      </c>
    </row>
    <row r="58" spans="1:3" ht="16.5">
      <c r="A58" s="35">
        <v>422211</v>
      </c>
      <c r="B58" s="36" t="s">
        <v>82</v>
      </c>
      <c r="C58" s="67">
        <v>1500</v>
      </c>
    </row>
    <row r="59" spans="1:3" ht="16.5">
      <c r="A59" s="35">
        <v>422221</v>
      </c>
      <c r="B59" s="36" t="s">
        <v>83</v>
      </c>
      <c r="C59" s="67">
        <v>2400</v>
      </c>
    </row>
    <row r="60" spans="1:3" ht="16.5">
      <c r="A60" s="35">
        <v>422231</v>
      </c>
      <c r="B60" s="36" t="s">
        <v>84</v>
      </c>
      <c r="C60" s="67">
        <v>1500</v>
      </c>
    </row>
    <row r="61" spans="1:3" ht="16.5">
      <c r="A61" s="35">
        <v>422299</v>
      </c>
      <c r="B61" s="36" t="s">
        <v>85</v>
      </c>
      <c r="C61" s="67">
        <v>550</v>
      </c>
    </row>
    <row r="62" spans="1:3" ht="16.5">
      <c r="A62" s="37">
        <v>423</v>
      </c>
      <c r="B62" s="38" t="s">
        <v>86</v>
      </c>
      <c r="C62" s="66">
        <f>SUM(C63:C87)</f>
        <v>114072</v>
      </c>
    </row>
    <row r="63" spans="1:3" ht="16.5">
      <c r="A63" s="35">
        <v>423111</v>
      </c>
      <c r="B63" s="36" t="s">
        <v>87</v>
      </c>
      <c r="C63" s="67">
        <v>600</v>
      </c>
    </row>
    <row r="64" spans="1:3" ht="16.5">
      <c r="A64" s="35">
        <v>423191</v>
      </c>
      <c r="B64" s="36" t="s">
        <v>88</v>
      </c>
      <c r="C64" s="67">
        <v>26000</v>
      </c>
    </row>
    <row r="65" spans="1:3" ht="16.5">
      <c r="A65" s="35">
        <v>423199</v>
      </c>
      <c r="B65" s="36" t="s">
        <v>89</v>
      </c>
      <c r="C65" s="67">
        <v>390</v>
      </c>
    </row>
    <row r="66" spans="1:3" ht="16.5">
      <c r="A66" s="35">
        <v>423212</v>
      </c>
      <c r="B66" s="36" t="s">
        <v>90</v>
      </c>
      <c r="C66" s="67">
        <v>49560</v>
      </c>
    </row>
    <row r="67" spans="1:3" ht="16.5">
      <c r="A67" s="35">
        <v>423221</v>
      </c>
      <c r="B67" s="36" t="s">
        <v>91</v>
      </c>
      <c r="C67" s="67">
        <v>600</v>
      </c>
    </row>
    <row r="68" spans="1:3" ht="16.5">
      <c r="A68" s="35">
        <v>423311</v>
      </c>
      <c r="B68" s="36" t="s">
        <v>92</v>
      </c>
      <c r="C68" s="67">
        <v>4588</v>
      </c>
    </row>
    <row r="69" spans="1:3" ht="16.5">
      <c r="A69" s="35">
        <v>423321</v>
      </c>
      <c r="B69" s="36" t="s">
        <v>93</v>
      </c>
      <c r="C69" s="67">
        <v>250</v>
      </c>
    </row>
    <row r="70" spans="1:3" ht="16.5">
      <c r="A70" s="35">
        <v>423322</v>
      </c>
      <c r="B70" s="36" t="s">
        <v>94</v>
      </c>
      <c r="C70" s="67">
        <v>64</v>
      </c>
    </row>
    <row r="71" spans="1:3" ht="16.5">
      <c r="A71" s="35">
        <v>423391</v>
      </c>
      <c r="B71" s="36" t="s">
        <v>95</v>
      </c>
      <c r="C71" s="67">
        <v>400</v>
      </c>
    </row>
    <row r="72" spans="1:3" ht="16.5">
      <c r="A72" s="35">
        <v>423392</v>
      </c>
      <c r="B72" s="36" t="s">
        <v>96</v>
      </c>
      <c r="C72" s="67">
        <v>700</v>
      </c>
    </row>
    <row r="73" spans="1:3" ht="16.5">
      <c r="A73" s="35">
        <v>423418</v>
      </c>
      <c r="B73" s="36" t="s">
        <v>97</v>
      </c>
      <c r="C73" s="67">
        <v>840</v>
      </c>
    </row>
    <row r="74" spans="1:3" ht="15.75" customHeight="1">
      <c r="A74" s="35">
        <v>423419</v>
      </c>
      <c r="B74" s="36" t="s">
        <v>229</v>
      </c>
      <c r="C74" s="67">
        <v>5400</v>
      </c>
    </row>
    <row r="75" spans="1:3" ht="16.5">
      <c r="A75" s="35">
        <v>423422</v>
      </c>
      <c r="B75" s="36" t="s">
        <v>98</v>
      </c>
      <c r="C75" s="67">
        <v>3720</v>
      </c>
    </row>
    <row r="76" spans="1:3" ht="16.5">
      <c r="A76" s="35">
        <v>423432</v>
      </c>
      <c r="B76" s="36" t="s">
        <v>99</v>
      </c>
      <c r="C76" s="67">
        <v>216</v>
      </c>
    </row>
    <row r="77" spans="1:3" ht="16.5">
      <c r="A77" s="35">
        <v>423521</v>
      </c>
      <c r="B77" s="36" t="s">
        <v>100</v>
      </c>
      <c r="C77" s="67">
        <v>600</v>
      </c>
    </row>
    <row r="78" spans="1:3" ht="16.5">
      <c r="A78" s="39">
        <v>423591</v>
      </c>
      <c r="B78" s="40" t="s">
        <v>101</v>
      </c>
      <c r="C78" s="67">
        <v>6474</v>
      </c>
    </row>
    <row r="79" spans="1:3" ht="16.5">
      <c r="A79" s="35">
        <v>423592</v>
      </c>
      <c r="B79" s="36" t="s">
        <v>102</v>
      </c>
      <c r="C79" s="67">
        <v>1176</v>
      </c>
    </row>
    <row r="80" spans="1:3" ht="16.5">
      <c r="A80" s="35">
        <v>4235921</v>
      </c>
      <c r="B80" s="36" t="s">
        <v>103</v>
      </c>
      <c r="C80" s="67">
        <v>2000</v>
      </c>
    </row>
    <row r="81" spans="1:3" ht="16.5">
      <c r="A81" s="35">
        <v>4235922</v>
      </c>
      <c r="B81" s="36" t="s">
        <v>104</v>
      </c>
      <c r="C81" s="67">
        <v>1388</v>
      </c>
    </row>
    <row r="82" spans="1:3" ht="16.5">
      <c r="A82" s="35">
        <v>423593</v>
      </c>
      <c r="B82" s="36" t="s">
        <v>105</v>
      </c>
      <c r="C82" s="67">
        <v>1176</v>
      </c>
    </row>
    <row r="83" spans="1:3" ht="16.5">
      <c r="A83" s="35">
        <v>423612</v>
      </c>
      <c r="B83" s="36" t="s">
        <v>106</v>
      </c>
      <c r="C83" s="67">
        <v>500</v>
      </c>
    </row>
    <row r="84" spans="1:3" ht="16.5">
      <c r="A84" s="35">
        <v>4237111</v>
      </c>
      <c r="B84" s="36" t="s">
        <v>199</v>
      </c>
      <c r="C84" s="67">
        <v>950</v>
      </c>
    </row>
    <row r="85" spans="1:3" ht="16.5">
      <c r="A85" s="35">
        <v>423911</v>
      </c>
      <c r="B85" s="36" t="s">
        <v>107</v>
      </c>
      <c r="C85" s="67">
        <v>540</v>
      </c>
    </row>
    <row r="86" spans="1:3" ht="16.5">
      <c r="A86" s="35">
        <v>4239111</v>
      </c>
      <c r="B86" s="36" t="s">
        <v>108</v>
      </c>
      <c r="C86" s="67">
        <v>5040</v>
      </c>
    </row>
    <row r="87" spans="1:3" ht="16.5">
      <c r="A87" s="35">
        <v>4239112</v>
      </c>
      <c r="B87" s="36" t="s">
        <v>109</v>
      </c>
      <c r="C87" s="67">
        <v>900</v>
      </c>
    </row>
    <row r="88" spans="1:3" ht="16.5">
      <c r="A88" s="37">
        <v>424</v>
      </c>
      <c r="B88" s="38" t="s">
        <v>110</v>
      </c>
      <c r="C88" s="66">
        <f>SUM(C89:C93)</f>
        <v>19711</v>
      </c>
    </row>
    <row r="89" spans="1:3" ht="16.5">
      <c r="A89" s="35">
        <v>424341</v>
      </c>
      <c r="B89" s="36" t="s">
        <v>111</v>
      </c>
      <c r="C89" s="67">
        <v>4200</v>
      </c>
    </row>
    <row r="90" spans="1:3" ht="16.5">
      <c r="A90" s="35">
        <v>424351</v>
      </c>
      <c r="B90" s="41" t="s">
        <v>112</v>
      </c>
      <c r="C90" s="67">
        <v>360</v>
      </c>
    </row>
    <row r="91" spans="1:3" ht="16.5">
      <c r="A91" s="35">
        <v>424911</v>
      </c>
      <c r="B91" s="36" t="s">
        <v>113</v>
      </c>
      <c r="C91" s="67">
        <v>1176</v>
      </c>
    </row>
    <row r="92" spans="1:3" ht="16.5">
      <c r="A92" s="35">
        <v>4249111</v>
      </c>
      <c r="B92" s="36" t="s">
        <v>114</v>
      </c>
      <c r="C92" s="67">
        <v>8160</v>
      </c>
    </row>
    <row r="93" spans="1:3" ht="17.25" customHeight="1">
      <c r="A93" s="35">
        <v>4249117</v>
      </c>
      <c r="B93" s="36" t="s">
        <v>223</v>
      </c>
      <c r="C93" s="67">
        <v>5815</v>
      </c>
    </row>
    <row r="94" spans="1:3" ht="16.5">
      <c r="A94" s="37">
        <v>425</v>
      </c>
      <c r="B94" s="38" t="s">
        <v>115</v>
      </c>
      <c r="C94" s="66">
        <f>SUM(C95:C114)</f>
        <v>22452</v>
      </c>
    </row>
    <row r="95" spans="1:3" ht="16.5">
      <c r="A95" s="35">
        <v>425111</v>
      </c>
      <c r="B95" s="36" t="s">
        <v>116</v>
      </c>
      <c r="C95" s="67">
        <v>1200</v>
      </c>
    </row>
    <row r="96" spans="1:3" ht="16.5">
      <c r="A96" s="35">
        <v>425112</v>
      </c>
      <c r="B96" s="36" t="s">
        <v>117</v>
      </c>
      <c r="C96" s="67">
        <v>600</v>
      </c>
    </row>
    <row r="97" spans="1:3" ht="16.5">
      <c r="A97" s="35">
        <v>425113</v>
      </c>
      <c r="B97" s="36" t="s">
        <v>118</v>
      </c>
      <c r="C97" s="67">
        <v>1800</v>
      </c>
    </row>
    <row r="98" spans="1:3" ht="16.5">
      <c r="A98" s="35">
        <v>425114</v>
      </c>
      <c r="B98" s="41" t="s">
        <v>119</v>
      </c>
      <c r="C98" s="67">
        <v>600</v>
      </c>
    </row>
    <row r="99" spans="1:3" ht="16.5">
      <c r="A99" s="35">
        <v>425115</v>
      </c>
      <c r="B99" s="36" t="s">
        <v>120</v>
      </c>
      <c r="C99" s="67">
        <v>600</v>
      </c>
    </row>
    <row r="100" spans="1:3" ht="16.5">
      <c r="A100" s="35">
        <v>425116</v>
      </c>
      <c r="B100" s="36" t="s">
        <v>121</v>
      </c>
      <c r="C100" s="67">
        <v>120</v>
      </c>
    </row>
    <row r="101" spans="1:3" ht="16.5">
      <c r="A101" s="35">
        <v>425117</v>
      </c>
      <c r="B101" s="36" t="s">
        <v>122</v>
      </c>
      <c r="C101" s="67">
        <v>300</v>
      </c>
    </row>
    <row r="102" spans="1:3" ht="33">
      <c r="A102" s="35">
        <v>425118</v>
      </c>
      <c r="B102" s="36" t="s">
        <v>226</v>
      </c>
      <c r="C102" s="67">
        <v>720</v>
      </c>
    </row>
    <row r="103" spans="1:3" ht="16.5">
      <c r="A103" s="35">
        <v>425119</v>
      </c>
      <c r="B103" s="36" t="s">
        <v>123</v>
      </c>
      <c r="C103" s="67">
        <v>1188</v>
      </c>
    </row>
    <row r="104" spans="1:3" ht="16.5">
      <c r="A104" s="35">
        <v>425211</v>
      </c>
      <c r="B104" s="36" t="s">
        <v>124</v>
      </c>
      <c r="C104" s="67">
        <v>1188</v>
      </c>
    </row>
    <row r="105" spans="1:3" ht="16.5">
      <c r="A105" s="35">
        <v>425221</v>
      </c>
      <c r="B105" s="36" t="s">
        <v>125</v>
      </c>
      <c r="C105" s="67">
        <v>1188</v>
      </c>
    </row>
    <row r="106" spans="1:3" ht="16.5">
      <c r="A106" s="35">
        <v>425222</v>
      </c>
      <c r="B106" s="36" t="s">
        <v>126</v>
      </c>
      <c r="C106" s="67">
        <v>240</v>
      </c>
    </row>
    <row r="107" spans="1:3" ht="16.5">
      <c r="A107" s="35">
        <v>425223</v>
      </c>
      <c r="B107" s="36" t="s">
        <v>127</v>
      </c>
      <c r="C107" s="67">
        <v>240</v>
      </c>
    </row>
    <row r="108" spans="1:3" ht="16.5">
      <c r="A108" s="35">
        <v>425225</v>
      </c>
      <c r="B108" s="36" t="s">
        <v>200</v>
      </c>
      <c r="C108" s="67">
        <v>120</v>
      </c>
    </row>
    <row r="109" spans="1:3" ht="16.5">
      <c r="A109" s="35">
        <v>425227</v>
      </c>
      <c r="B109" s="36" t="s">
        <v>128</v>
      </c>
      <c r="C109" s="67">
        <v>120</v>
      </c>
    </row>
    <row r="110" spans="1:3" ht="16.5">
      <c r="A110" s="35">
        <v>425229</v>
      </c>
      <c r="B110" s="36" t="s">
        <v>129</v>
      </c>
      <c r="C110" s="67">
        <v>480</v>
      </c>
    </row>
    <row r="111" spans="1:3" ht="16.5">
      <c r="A111" s="39">
        <v>425252</v>
      </c>
      <c r="B111" s="36" t="s">
        <v>208</v>
      </c>
      <c r="C111" s="67">
        <v>6600</v>
      </c>
    </row>
    <row r="112" spans="1:3" ht="18" customHeight="1">
      <c r="A112" s="35">
        <v>425253</v>
      </c>
      <c r="B112" s="36" t="s">
        <v>228</v>
      </c>
      <c r="C112" s="67">
        <v>3000</v>
      </c>
    </row>
    <row r="113" spans="1:3" ht="16.5">
      <c r="A113" s="39">
        <v>425281</v>
      </c>
      <c r="B113" s="36" t="s">
        <v>130</v>
      </c>
      <c r="C113" s="67">
        <v>960</v>
      </c>
    </row>
    <row r="114" spans="1:3" ht="16.5">
      <c r="A114" s="35">
        <v>425291</v>
      </c>
      <c r="B114" s="36" t="s">
        <v>131</v>
      </c>
      <c r="C114" s="67">
        <v>1188</v>
      </c>
    </row>
    <row r="115" spans="1:3" ht="16.5">
      <c r="A115" s="42">
        <v>426</v>
      </c>
      <c r="B115" s="38" t="s">
        <v>132</v>
      </c>
      <c r="C115" s="66">
        <f>SUM(C116:C155)</f>
        <v>2744471</v>
      </c>
    </row>
    <row r="116" spans="1:3" ht="16.5">
      <c r="A116" s="35">
        <v>426111</v>
      </c>
      <c r="B116" s="36" t="s">
        <v>133</v>
      </c>
      <c r="C116" s="67">
        <v>5280</v>
      </c>
    </row>
    <row r="117" spans="1:3" ht="16.5">
      <c r="A117" s="35">
        <v>426121</v>
      </c>
      <c r="B117" s="40" t="s">
        <v>134</v>
      </c>
      <c r="C117" s="67">
        <v>660</v>
      </c>
    </row>
    <row r="118" spans="1:3" ht="16.5">
      <c r="A118" s="35">
        <v>426124</v>
      </c>
      <c r="B118" s="36" t="s">
        <v>224</v>
      </c>
      <c r="C118" s="67">
        <v>720</v>
      </c>
    </row>
    <row r="119" spans="1:3" ht="33">
      <c r="A119" s="35">
        <v>426191</v>
      </c>
      <c r="B119" s="43" t="s">
        <v>201</v>
      </c>
      <c r="C119" s="67">
        <v>600</v>
      </c>
    </row>
    <row r="120" spans="1:3" ht="16.5">
      <c r="A120" s="35">
        <v>426211</v>
      </c>
      <c r="B120" s="36" t="s">
        <v>135</v>
      </c>
      <c r="C120" s="67">
        <v>60</v>
      </c>
    </row>
    <row r="121" spans="1:3" ht="16.5">
      <c r="A121" s="35">
        <v>426221</v>
      </c>
      <c r="B121" s="36" t="s">
        <v>136</v>
      </c>
      <c r="C121" s="67">
        <v>204</v>
      </c>
    </row>
    <row r="122" spans="1:3" ht="16.5">
      <c r="A122" s="35">
        <v>426311</v>
      </c>
      <c r="B122" s="36" t="s">
        <v>137</v>
      </c>
      <c r="C122" s="67">
        <v>420</v>
      </c>
    </row>
    <row r="123" spans="1:3" ht="16.5">
      <c r="A123" s="35">
        <v>426312</v>
      </c>
      <c r="B123" s="36" t="s">
        <v>138</v>
      </c>
      <c r="C123" s="67">
        <v>396</v>
      </c>
    </row>
    <row r="124" spans="1:3" ht="16.5">
      <c r="A124" s="35">
        <v>426411</v>
      </c>
      <c r="B124" s="36" t="s">
        <v>139</v>
      </c>
      <c r="C124" s="67">
        <v>6000</v>
      </c>
    </row>
    <row r="125" spans="1:3" ht="16.5">
      <c r="A125" s="35">
        <v>426413</v>
      </c>
      <c r="B125" s="36" t="s">
        <v>140</v>
      </c>
      <c r="C125" s="67">
        <v>360</v>
      </c>
    </row>
    <row r="126" spans="1:3" ht="16.5">
      <c r="A126" s="35">
        <v>426491</v>
      </c>
      <c r="B126" s="36" t="s">
        <v>141</v>
      </c>
      <c r="C126" s="67">
        <v>828</v>
      </c>
    </row>
    <row r="127" spans="1:3" ht="16.5">
      <c r="A127" s="35">
        <v>426531</v>
      </c>
      <c r="B127" s="40" t="s">
        <v>142</v>
      </c>
      <c r="C127" s="67">
        <v>240</v>
      </c>
    </row>
    <row r="128" spans="1:3" ht="16.5">
      <c r="A128" s="35">
        <v>426541</v>
      </c>
      <c r="B128" s="40" t="s">
        <v>143</v>
      </c>
      <c r="C128" s="67">
        <v>240</v>
      </c>
    </row>
    <row r="129" spans="1:3" ht="16.5">
      <c r="A129" s="35">
        <v>426591</v>
      </c>
      <c r="B129" s="40" t="s">
        <v>144</v>
      </c>
      <c r="C129" s="67">
        <v>336</v>
      </c>
    </row>
    <row r="130" spans="1:3" ht="16.5">
      <c r="A130" s="35">
        <v>426711</v>
      </c>
      <c r="B130" s="36" t="s">
        <v>145</v>
      </c>
      <c r="C130" s="67">
        <v>2400</v>
      </c>
    </row>
    <row r="131" spans="1:3" ht="16.5">
      <c r="A131" s="35">
        <v>4267111</v>
      </c>
      <c r="B131" s="36" t="s">
        <v>146</v>
      </c>
      <c r="C131" s="67">
        <v>2400</v>
      </c>
    </row>
    <row r="132" spans="1:3" ht="16.5">
      <c r="A132" s="35">
        <v>4267112</v>
      </c>
      <c r="B132" s="36" t="s">
        <v>147</v>
      </c>
      <c r="C132" s="67">
        <v>1200</v>
      </c>
    </row>
    <row r="133" spans="1:3" ht="16.5">
      <c r="A133" s="35">
        <v>426721</v>
      </c>
      <c r="B133" s="40" t="s">
        <v>148</v>
      </c>
      <c r="C133" s="67">
        <v>37800</v>
      </c>
    </row>
    <row r="134" spans="1:3" ht="16.5">
      <c r="A134" s="35">
        <v>426741</v>
      </c>
      <c r="B134" s="40" t="s">
        <v>149</v>
      </c>
      <c r="C134" s="67">
        <v>13200</v>
      </c>
    </row>
    <row r="135" spans="1:3" ht="16.5">
      <c r="A135" s="35">
        <v>426751</v>
      </c>
      <c r="B135" s="40" t="s">
        <v>150</v>
      </c>
      <c r="C135" s="67">
        <v>2628083</v>
      </c>
    </row>
    <row r="136" spans="1:3" ht="16.5">
      <c r="A136" s="35">
        <v>4267511</v>
      </c>
      <c r="B136" s="40" t="s">
        <v>151</v>
      </c>
      <c r="C136" s="67">
        <v>300</v>
      </c>
    </row>
    <row r="137" spans="1:3" ht="45.75">
      <c r="A137" s="35">
        <v>426791</v>
      </c>
      <c r="B137" s="72" t="s">
        <v>222</v>
      </c>
      <c r="C137" s="67">
        <v>4800</v>
      </c>
    </row>
    <row r="138" spans="1:3" ht="16.5">
      <c r="A138" s="35">
        <v>4267911</v>
      </c>
      <c r="B138" s="36" t="s">
        <v>152</v>
      </c>
      <c r="C138" s="67">
        <v>2400</v>
      </c>
    </row>
    <row r="139" spans="1:3" ht="16.5">
      <c r="A139" s="35">
        <v>4267912</v>
      </c>
      <c r="B139" s="36" t="s">
        <v>153</v>
      </c>
      <c r="C139" s="67">
        <v>960</v>
      </c>
    </row>
    <row r="140" spans="1:3" ht="16.5">
      <c r="A140" s="35">
        <v>4267913</v>
      </c>
      <c r="B140" s="36" t="s">
        <v>154</v>
      </c>
      <c r="C140" s="67">
        <v>960</v>
      </c>
    </row>
    <row r="141" spans="1:3" ht="16.5">
      <c r="A141" s="35">
        <v>4267914</v>
      </c>
      <c r="B141" s="36" t="s">
        <v>155</v>
      </c>
      <c r="C141" s="67">
        <v>960</v>
      </c>
    </row>
    <row r="142" spans="1:3" ht="16.5">
      <c r="A142" s="35">
        <v>4267915</v>
      </c>
      <c r="B142" s="36" t="s">
        <v>202</v>
      </c>
      <c r="C142" s="67">
        <v>1200</v>
      </c>
    </row>
    <row r="143" spans="1:3" ht="16.5">
      <c r="A143" s="35">
        <v>4267916</v>
      </c>
      <c r="B143" s="36" t="s">
        <v>156</v>
      </c>
      <c r="C143" s="67">
        <v>7200</v>
      </c>
    </row>
    <row r="144" spans="1:3" ht="16.5">
      <c r="A144" s="35">
        <v>4267917</v>
      </c>
      <c r="B144" s="36" t="s">
        <v>157</v>
      </c>
      <c r="C144" s="67">
        <v>13800</v>
      </c>
    </row>
    <row r="145" spans="1:3" ht="16.5">
      <c r="A145" s="35">
        <v>426811</v>
      </c>
      <c r="B145" s="36" t="s">
        <v>158</v>
      </c>
      <c r="C145" s="67">
        <v>1188</v>
      </c>
    </row>
    <row r="146" spans="1:3" ht="16.5">
      <c r="A146" s="35">
        <v>426821</v>
      </c>
      <c r="B146" s="44" t="s">
        <v>203</v>
      </c>
      <c r="C146" s="67">
        <v>1680</v>
      </c>
    </row>
    <row r="147" spans="1:3" ht="16.5">
      <c r="A147" s="35">
        <v>426822</v>
      </c>
      <c r="B147" s="44" t="s">
        <v>204</v>
      </c>
      <c r="C147" s="67">
        <v>1800</v>
      </c>
    </row>
    <row r="148" spans="1:3" ht="18.75" customHeight="1">
      <c r="A148" s="35">
        <v>426829</v>
      </c>
      <c r="B148" s="44" t="s">
        <v>230</v>
      </c>
      <c r="C148" s="67">
        <v>300</v>
      </c>
    </row>
    <row r="149" spans="1:3" ht="30">
      <c r="A149" s="35">
        <v>426911</v>
      </c>
      <c r="B149" s="73" t="s">
        <v>159</v>
      </c>
      <c r="C149" s="67">
        <v>924</v>
      </c>
    </row>
    <row r="150" spans="1:3" ht="16.5">
      <c r="A150" s="35">
        <v>42691115</v>
      </c>
      <c r="B150" s="36" t="s">
        <v>205</v>
      </c>
      <c r="C150" s="67">
        <v>0</v>
      </c>
    </row>
    <row r="151" spans="1:3" ht="16.5">
      <c r="A151" s="35">
        <v>426912</v>
      </c>
      <c r="B151" s="40" t="s">
        <v>160</v>
      </c>
      <c r="C151" s="67">
        <v>840</v>
      </c>
    </row>
    <row r="152" spans="1:3" ht="16.5">
      <c r="A152" s="35">
        <v>426913</v>
      </c>
      <c r="B152" s="40" t="s">
        <v>161</v>
      </c>
      <c r="C152" s="67">
        <v>1140</v>
      </c>
    </row>
    <row r="153" spans="1:3" ht="16.5">
      <c r="A153" s="35">
        <v>426914</v>
      </c>
      <c r="B153" s="40" t="s">
        <v>162</v>
      </c>
      <c r="C153" s="67">
        <v>72</v>
      </c>
    </row>
    <row r="154" spans="1:3" ht="16.5">
      <c r="A154" s="35">
        <v>426915</v>
      </c>
      <c r="B154" s="40" t="s">
        <v>163</v>
      </c>
      <c r="C154" s="67">
        <v>840</v>
      </c>
    </row>
    <row r="155" spans="1:3" ht="16.5">
      <c r="A155" s="35">
        <v>426919</v>
      </c>
      <c r="B155" s="40" t="s">
        <v>206</v>
      </c>
      <c r="C155" s="67">
        <v>1680</v>
      </c>
    </row>
    <row r="156" spans="1:3" ht="16.5">
      <c r="A156" s="42">
        <v>44</v>
      </c>
      <c r="B156" s="38" t="s">
        <v>164</v>
      </c>
      <c r="C156" s="66">
        <v>200</v>
      </c>
    </row>
    <row r="157" spans="1:3" ht="16.5">
      <c r="A157" s="42">
        <v>444</v>
      </c>
      <c r="B157" s="38" t="s">
        <v>165</v>
      </c>
      <c r="C157" s="66">
        <f>C158+C159</f>
        <v>200</v>
      </c>
    </row>
    <row r="158" spans="1:3" ht="16.5">
      <c r="A158" s="39">
        <v>444111</v>
      </c>
      <c r="B158" s="36" t="s">
        <v>166</v>
      </c>
      <c r="C158" s="67">
        <v>50</v>
      </c>
    </row>
    <row r="159" spans="1:3" ht="16.5">
      <c r="A159" s="39">
        <v>444211</v>
      </c>
      <c r="B159" s="36" t="s">
        <v>167</v>
      </c>
      <c r="C159" s="67">
        <v>150</v>
      </c>
    </row>
    <row r="160" spans="1:3" ht="16.5">
      <c r="A160" s="42">
        <v>46</v>
      </c>
      <c r="B160" s="38" t="s">
        <v>168</v>
      </c>
      <c r="C160" s="66">
        <v>3000</v>
      </c>
    </row>
    <row r="161" spans="1:3" ht="16.5">
      <c r="A161" s="42">
        <v>465</v>
      </c>
      <c r="B161" s="38" t="s">
        <v>169</v>
      </c>
      <c r="C161" s="66">
        <v>3000</v>
      </c>
    </row>
    <row r="162" spans="1:3" ht="16.5">
      <c r="A162" s="39">
        <v>465112</v>
      </c>
      <c r="B162" s="36" t="s">
        <v>170</v>
      </c>
      <c r="C162" s="67">
        <v>3000</v>
      </c>
    </row>
    <row r="163" spans="1:3" ht="16.5">
      <c r="A163" s="42">
        <v>48</v>
      </c>
      <c r="B163" s="38" t="s">
        <v>171</v>
      </c>
      <c r="C163" s="66">
        <f>C164+C171</f>
        <v>1900</v>
      </c>
    </row>
    <row r="164" spans="1:3" ht="16.5">
      <c r="A164" s="37">
        <v>482</v>
      </c>
      <c r="B164" s="38" t="s">
        <v>221</v>
      </c>
      <c r="C164" s="66">
        <f>C165+C166+C167+C168+C169+C170</f>
        <v>1800</v>
      </c>
    </row>
    <row r="165" spans="1:3" ht="16.5">
      <c r="A165" s="39">
        <v>482141</v>
      </c>
      <c r="B165" s="36" t="s">
        <v>172</v>
      </c>
      <c r="C165" s="67">
        <v>100</v>
      </c>
    </row>
    <row r="166" spans="1:3" ht="16.5">
      <c r="A166" s="39">
        <v>482211</v>
      </c>
      <c r="B166" s="36" t="s">
        <v>173</v>
      </c>
      <c r="C166" s="67">
        <v>450</v>
      </c>
    </row>
    <row r="167" spans="1:3" ht="16.5">
      <c r="A167" s="39">
        <v>482241</v>
      </c>
      <c r="B167" s="36" t="s">
        <v>174</v>
      </c>
      <c r="C167" s="67">
        <v>100</v>
      </c>
    </row>
    <row r="168" spans="1:3" ht="16.5">
      <c r="A168" s="35">
        <v>482251</v>
      </c>
      <c r="B168" s="36" t="s">
        <v>175</v>
      </c>
      <c r="C168" s="67">
        <v>800</v>
      </c>
    </row>
    <row r="169" spans="1:3" ht="16.5">
      <c r="A169" s="35">
        <v>482294</v>
      </c>
      <c r="B169" s="36" t="s">
        <v>176</v>
      </c>
      <c r="C169" s="67">
        <v>300</v>
      </c>
    </row>
    <row r="170" spans="1:3" ht="16.5">
      <c r="A170" s="35">
        <v>482341</v>
      </c>
      <c r="B170" s="36" t="s">
        <v>177</v>
      </c>
      <c r="C170" s="67">
        <v>50</v>
      </c>
    </row>
    <row r="171" spans="1:3" ht="16.5">
      <c r="A171" s="42">
        <v>483</v>
      </c>
      <c r="B171" s="45" t="s">
        <v>207</v>
      </c>
      <c r="C171" s="66">
        <f>C172+C173</f>
        <v>100</v>
      </c>
    </row>
    <row r="172" spans="1:3" ht="16.5">
      <c r="A172" s="35">
        <v>483111</v>
      </c>
      <c r="B172" s="36" t="s">
        <v>178</v>
      </c>
      <c r="C172" s="67">
        <v>100</v>
      </c>
    </row>
    <row r="173" spans="1:3" ht="16.5">
      <c r="A173" s="35">
        <v>483113</v>
      </c>
      <c r="B173" s="36" t="s">
        <v>179</v>
      </c>
      <c r="C173" s="67">
        <v>0</v>
      </c>
    </row>
    <row r="174" spans="1:3" ht="18">
      <c r="A174" s="11">
        <v>5</v>
      </c>
      <c r="B174" s="12" t="s">
        <v>180</v>
      </c>
      <c r="C174" s="68">
        <f>C175</f>
        <v>11712</v>
      </c>
    </row>
    <row r="175" spans="1:3" ht="16.5">
      <c r="A175" s="37">
        <v>51</v>
      </c>
      <c r="B175" s="38" t="s">
        <v>181</v>
      </c>
      <c r="C175" s="66">
        <f>C176</f>
        <v>11712</v>
      </c>
    </row>
    <row r="176" spans="1:3" ht="16.5">
      <c r="A176" s="37">
        <v>512</v>
      </c>
      <c r="B176" s="38" t="s">
        <v>182</v>
      </c>
      <c r="C176" s="66">
        <f>SUM(C177:C189)</f>
        <v>11712</v>
      </c>
    </row>
    <row r="177" spans="1:3" ht="16.5">
      <c r="A177" s="35">
        <v>512211</v>
      </c>
      <c r="B177" s="36" t="s">
        <v>183</v>
      </c>
      <c r="C177" s="67">
        <v>1140</v>
      </c>
    </row>
    <row r="178" spans="1:3" ht="16.5">
      <c r="A178" s="35">
        <v>512212</v>
      </c>
      <c r="B178" s="36" t="s">
        <v>225</v>
      </c>
      <c r="C178" s="67">
        <v>840</v>
      </c>
    </row>
    <row r="179" spans="1:3" ht="16.5">
      <c r="A179" s="35">
        <v>512221</v>
      </c>
      <c r="B179" s="36" t="s">
        <v>184</v>
      </c>
      <c r="C179" s="67">
        <v>3600</v>
      </c>
    </row>
    <row r="180" spans="1:3" ht="16.5">
      <c r="A180" s="35">
        <v>512222</v>
      </c>
      <c r="B180" s="36" t="s">
        <v>185</v>
      </c>
      <c r="C180" s="67">
        <v>960</v>
      </c>
    </row>
    <row r="181" spans="1:3" ht="16.5">
      <c r="A181" s="35">
        <v>512231</v>
      </c>
      <c r="B181" s="36" t="s">
        <v>186</v>
      </c>
      <c r="C181" s="67">
        <v>96</v>
      </c>
    </row>
    <row r="182" spans="1:3" ht="16.5">
      <c r="A182" s="35">
        <v>512232</v>
      </c>
      <c r="B182" s="36" t="s">
        <v>187</v>
      </c>
      <c r="C182" s="67">
        <v>60</v>
      </c>
    </row>
    <row r="183" spans="1:3" ht="16.5">
      <c r="A183" s="35">
        <v>512251</v>
      </c>
      <c r="B183" s="36" t="s">
        <v>188</v>
      </c>
      <c r="C183" s="67">
        <v>1188</v>
      </c>
    </row>
    <row r="184" spans="1:3" ht="16.5">
      <c r="A184" s="35">
        <v>5122511</v>
      </c>
      <c r="B184" s="41" t="s">
        <v>189</v>
      </c>
      <c r="C184" s="67">
        <v>1188</v>
      </c>
    </row>
    <row r="185" spans="1:3" ht="16.5">
      <c r="A185" s="35">
        <v>512411</v>
      </c>
      <c r="B185" s="41" t="s">
        <v>190</v>
      </c>
      <c r="C185" s="67">
        <v>480</v>
      </c>
    </row>
    <row r="186" spans="1:3" ht="16.5">
      <c r="A186" s="35">
        <v>512511</v>
      </c>
      <c r="B186" s="36" t="s">
        <v>191</v>
      </c>
      <c r="C186" s="67">
        <v>0</v>
      </c>
    </row>
    <row r="187" spans="1:3" ht="16.5">
      <c r="A187" s="35">
        <v>512521</v>
      </c>
      <c r="B187" s="36" t="s">
        <v>192</v>
      </c>
      <c r="C187" s="67">
        <v>960</v>
      </c>
    </row>
    <row r="188" spans="1:3" ht="16.5">
      <c r="A188" s="35">
        <v>512531</v>
      </c>
      <c r="B188" s="40" t="s">
        <v>193</v>
      </c>
      <c r="C188" s="67">
        <v>600</v>
      </c>
    </row>
    <row r="189" spans="1:3" ht="17.25" thickBot="1">
      <c r="A189" s="69">
        <v>512811</v>
      </c>
      <c r="B189" s="70" t="s">
        <v>194</v>
      </c>
      <c r="C189" s="71">
        <v>600</v>
      </c>
    </row>
    <row r="190" spans="1:3" ht="18.75" thickBot="1">
      <c r="A190" s="62"/>
      <c r="B190" s="63" t="s">
        <v>195</v>
      </c>
      <c r="C190" s="64">
        <f>C2+C174</f>
        <v>3817536</v>
      </c>
    </row>
    <row r="191" spans="1:3" ht="15.75">
      <c r="A191" s="18"/>
      <c r="B191" s="19"/>
      <c r="C191" s="75"/>
    </row>
    <row r="192" spans="1:3" ht="18">
      <c r="A192" s="18"/>
      <c r="B192" s="9"/>
      <c r="C192" s="53"/>
    </row>
    <row r="193" spans="1:3" ht="18">
      <c r="A193" s="19"/>
      <c r="B193" s="79" t="s">
        <v>234</v>
      </c>
      <c r="C193" s="79"/>
    </row>
    <row r="194" spans="1:3" ht="18">
      <c r="A194" s="19"/>
      <c r="B194" s="79" t="s">
        <v>235</v>
      </c>
      <c r="C194" s="79"/>
    </row>
    <row r="195" spans="1:3" ht="18">
      <c r="A195" s="20"/>
      <c r="B195" s="9"/>
      <c r="C195" s="78"/>
    </row>
    <row r="196" spans="1:3" ht="18">
      <c r="A196" s="8"/>
      <c r="B196" s="80" t="s">
        <v>236</v>
      </c>
      <c r="C196" s="80"/>
    </row>
    <row r="197" spans="1:3" ht="15.75">
      <c r="A197" s="8"/>
      <c r="B197" s="16"/>
      <c r="C197" s="76"/>
    </row>
    <row r="198" spans="1:3" ht="15.75">
      <c r="A198" s="8"/>
      <c r="B198" s="16"/>
      <c r="C198" s="76"/>
    </row>
    <row r="199" spans="1:3" ht="15.75">
      <c r="A199" s="8"/>
      <c r="B199" s="16"/>
      <c r="C199" s="76"/>
    </row>
    <row r="200" spans="1:3" ht="15.75">
      <c r="A200" s="8"/>
      <c r="B200" s="16"/>
      <c r="C200" s="76"/>
    </row>
    <row r="201" spans="1:3" ht="15.75">
      <c r="A201" s="8"/>
      <c r="B201" s="17"/>
      <c r="C201" s="76"/>
    </row>
    <row r="202" spans="1:3" ht="15.75">
      <c r="A202" s="8"/>
      <c r="B202" s="15"/>
      <c r="C202" s="77"/>
    </row>
    <row r="203" spans="1:2" ht="18">
      <c r="A203" s="8"/>
      <c r="B203" s="9"/>
    </row>
    <row r="204" spans="1:2" ht="18">
      <c r="A204" s="8"/>
      <c r="B204" s="9"/>
    </row>
    <row r="205" spans="1:2" ht="18">
      <c r="A205" s="7"/>
      <c r="B205" s="7"/>
    </row>
    <row r="206" spans="1:2" ht="18">
      <c r="A206" s="7"/>
      <c r="B206" s="7"/>
    </row>
  </sheetData>
  <sheetProtection/>
  <mergeCells count="3">
    <mergeCell ref="B193:C193"/>
    <mergeCell ref="B194:C194"/>
    <mergeCell ref="B196:C196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9"/>
  <sheetViews>
    <sheetView view="pageLayout" workbookViewId="0" topLeftCell="A1">
      <selection activeCell="A1" sqref="A1"/>
    </sheetView>
  </sheetViews>
  <sheetFormatPr defaultColWidth="9.00390625" defaultRowHeight="12.75" customHeight="1"/>
  <cols>
    <col min="1" max="1" width="120.28125" style="0" customWidth="1"/>
  </cols>
  <sheetData>
    <row r="1" ht="27" customHeight="1"/>
    <row r="2" ht="18" customHeight="1">
      <c r="A2" s="1" t="s">
        <v>0</v>
      </c>
    </row>
    <row r="3" ht="18" customHeight="1">
      <c r="A3" s="1" t="s">
        <v>1</v>
      </c>
    </row>
    <row r="4" ht="12.75" customHeight="1">
      <c r="A4" s="2"/>
    </row>
    <row r="5" ht="2.25" customHeight="1">
      <c r="A5" s="2"/>
    </row>
    <row r="6" ht="12" customHeight="1" hidden="1">
      <c r="A6" s="2"/>
    </row>
    <row r="7" ht="12" customHeight="1" hidden="1">
      <c r="A7" s="2"/>
    </row>
    <row r="8" ht="12" customHeight="1" hidden="1">
      <c r="A8" s="2"/>
    </row>
    <row r="9" ht="45" customHeight="1">
      <c r="A9" s="3"/>
    </row>
    <row r="10" ht="54" customHeight="1">
      <c r="A10" s="4" t="s">
        <v>233</v>
      </c>
    </row>
    <row r="11" ht="39.75" customHeight="1">
      <c r="A11" s="5" t="s">
        <v>227</v>
      </c>
    </row>
    <row r="12" ht="22.5" customHeight="1">
      <c r="A12" s="5"/>
    </row>
    <row r="13" ht="27" customHeight="1">
      <c r="A13" s="3"/>
    </row>
    <row r="18" ht="150" customHeight="1">
      <c r="A18" s="52" t="s">
        <v>231</v>
      </c>
    </row>
    <row r="19" ht="15" customHeight="1">
      <c r="A19" s="52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firstPageNumber="1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 Obradovic</dc:creator>
  <cp:keywords/>
  <dc:description/>
  <cp:lastModifiedBy>Slavica Zdravkovic</cp:lastModifiedBy>
  <cp:lastPrinted>2023-01-24T09:00:46Z</cp:lastPrinted>
  <dcterms:created xsi:type="dcterms:W3CDTF">2020-07-29T11:59:39Z</dcterms:created>
  <dcterms:modified xsi:type="dcterms:W3CDTF">2023-02-14T13:11:44Z</dcterms:modified>
  <cp:category/>
  <cp:version/>
  <cp:contentType/>
  <cp:contentStatus/>
</cp:coreProperties>
</file>